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Caso 1" sheetId="1" r:id="rId1"/>
    <sheet name="Caso 2" sheetId="3" r:id="rId2"/>
    <sheet name="Caso 3" sheetId="4" r:id="rId3"/>
    <sheet name="Estratto 11300-5" sheetId="2" r:id="rId4"/>
  </sheets>
  <calcPr calcId="152511"/>
</workbook>
</file>

<file path=xl/calcChain.xml><?xml version="1.0" encoding="utf-8"?>
<calcChain xmlns="http://schemas.openxmlformats.org/spreadsheetml/2006/main">
  <c r="K24" i="4" l="1"/>
  <c r="K27" i="3"/>
  <c r="K24" i="1"/>
  <c r="J20" i="1" l="1"/>
  <c r="K20" i="1" s="1"/>
  <c r="K23" i="4"/>
  <c r="K22" i="4"/>
  <c r="K21" i="4"/>
  <c r="J23" i="4"/>
  <c r="J22" i="4"/>
  <c r="J21" i="4"/>
  <c r="I22" i="4"/>
  <c r="I23" i="4"/>
  <c r="I21" i="4"/>
  <c r="K20" i="4"/>
  <c r="I24" i="4"/>
  <c r="K19" i="4"/>
  <c r="K18" i="4"/>
  <c r="J12" i="4"/>
  <c r="I12" i="4"/>
  <c r="J21" i="3"/>
  <c r="K21" i="3" s="1"/>
  <c r="J26" i="3"/>
  <c r="J25" i="3"/>
  <c r="J24" i="3"/>
  <c r="K24" i="3" s="1"/>
  <c r="J23" i="3"/>
  <c r="K23" i="3" s="1"/>
  <c r="I23" i="3"/>
  <c r="I25" i="3"/>
  <c r="I24" i="3"/>
  <c r="I26" i="3"/>
  <c r="I21" i="3"/>
  <c r="J14" i="3"/>
  <c r="I14" i="3"/>
  <c r="K26" i="3"/>
  <c r="K22" i="3"/>
  <c r="K19" i="1"/>
  <c r="K21" i="1"/>
  <c r="K22" i="1"/>
  <c r="K23" i="1"/>
  <c r="K18" i="1"/>
  <c r="J24" i="1"/>
  <c r="J21" i="1"/>
  <c r="J22" i="1"/>
  <c r="J23" i="1"/>
  <c r="I24" i="1"/>
  <c r="I21" i="1"/>
  <c r="I22" i="1"/>
  <c r="I23" i="1"/>
  <c r="I20" i="1"/>
  <c r="J12" i="1"/>
  <c r="I12" i="1"/>
  <c r="J24" i="4" l="1"/>
  <c r="J27" i="3"/>
  <c r="K25" i="3"/>
  <c r="I27" i="3"/>
</calcChain>
</file>

<file path=xl/comments1.xml><?xml version="1.0" encoding="utf-8"?>
<comments xmlns="http://schemas.openxmlformats.org/spreadsheetml/2006/main">
  <authors>
    <author>Autore</author>
  </authors>
  <commentList>
    <comment ref="J12" authorId="0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valore assoluto [-3]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valore assoluto [-3]</t>
        </r>
      </text>
    </comment>
  </commentList>
</comments>
</file>

<file path=xl/sharedStrings.xml><?xml version="1.0" encoding="utf-8"?>
<sst xmlns="http://schemas.openxmlformats.org/spreadsheetml/2006/main" count="77" uniqueCount="23">
  <si>
    <t>Unità immobiliare</t>
  </si>
  <si>
    <t>Valore millesimale di proprietà</t>
  </si>
  <si>
    <t>1A</t>
  </si>
  <si>
    <t>2A</t>
  </si>
  <si>
    <t>3A</t>
  </si>
  <si>
    <t>3B</t>
  </si>
  <si>
    <t>1B</t>
  </si>
  <si>
    <t>2B</t>
  </si>
  <si>
    <t>Altezza dal suolo [m]</t>
  </si>
  <si>
    <t>TOTALE</t>
  </si>
  <si>
    <t>Fabbisogno energetico annuale dell'ascensore [kWh]</t>
  </si>
  <si>
    <t>Ripartizione del fabbisogno dell'ascensore tra le U.I.</t>
  </si>
  <si>
    <t>Totale</t>
  </si>
  <si>
    <t>50% millesimi</t>
  </si>
  <si>
    <t>50% altezza</t>
  </si>
  <si>
    <t>Pertinenza 1A</t>
  </si>
  <si>
    <t>Pertinenza 3A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</si>
  <si>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non tutte le U.I. hanno accesso all'ascensore. Domanda: le unità 1A e 2A (che non hanno accesso all'ascensore) hanno un fabbisogno energetico dell'ascensore?</t>
    </r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</si>
  <si>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due U.I. (1A e 3A) hanno delle pertinenze (garage) al di sotto del livello del suolo (piano -1). Domanda: come viene suddiviso il fabbisogno dell'ascensore?</t>
    </r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</si>
  <si>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tutte le U.I. hanno accesso all'ascensore (le U.I. potrebbero essere residenziali o non residenziali). Domanda: le unità 1A e 1B (piano terra) hanno un fabbisogno energetico dell'ascensore?</t>
    </r>
  </si>
  <si>
    <t>Esempi di ripartizione del fabbisogno energetico di un ascensore: CASO 1</t>
  </si>
  <si>
    <t>Esempi di ripartizione del fabbisogno energetico di un ascensore: CASO 2</t>
  </si>
  <si>
    <t>Esempi di ripartizione del fabbisogno energetico di un ascensore: CASO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</si>
</sst>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</cellStyleXfs>
  <cellXfs count="17">
    <xf numFmtId="0" fontId="0" fillId="0" borderId="0" xfId="0"/>
    <xf numFmtId="0" fontId="0" fillId="4" borderId="0" xfId="0" applyFill="1"/>
    <xf numFmtId="0" fontId="3" fillId="3" borderId="1" xfId="2" applyBorder="1" applyAlignment="1">
      <alignment horizontal="center" vertical="center" wrapText="1"/>
    </xf>
    <xf numFmtId="0" fontId="0" fillId="4" borderId="1" xfId="0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right" vertical="center"/>
    </xf>
    <xf numFmtId="0" fontId="0" fillId="4" borderId="0" xfId="0" applyFill="1" applyBorder="1"/>
    <xf numFmtId="0" fontId="3" fillId="3" borderId="1" xfId="2" applyBorder="1" applyAlignment="1">
      <alignment horizontal="center"/>
    </xf>
    <xf numFmtId="0" fontId="2" fillId="4" borderId="0" xfId="0" applyFont="1" applyFill="1" applyBorder="1" applyAlignment="1">
      <alignment horizontal="right" vertical="center"/>
    </xf>
    <xf numFmtId="0" fontId="3" fillId="3" borderId="2" xfId="2" applyBorder="1" applyAlignment="1">
      <alignment horizontal="center"/>
    </xf>
    <xf numFmtId="1" fontId="0" fillId="4" borderId="1" xfId="0" applyNumberFormat="1" applyFill="1" applyBorder="1"/>
    <xf numFmtId="1" fontId="2" fillId="4" borderId="1" xfId="0" applyNumberFormat="1" applyFont="1" applyFill="1" applyBorder="1"/>
    <xf numFmtId="0" fontId="3" fillId="3" borderId="1" xfId="2" applyBorder="1" applyAlignment="1">
      <alignment horizontal="left" wrapText="1"/>
    </xf>
    <xf numFmtId="0" fontId="3" fillId="3" borderId="1" xfId="2" applyBorder="1" applyAlignment="1">
      <alignment horizontal="center"/>
    </xf>
    <xf numFmtId="0" fontId="0" fillId="2" borderId="1" xfId="1" applyFont="1" applyBorder="1" applyAlignment="1">
      <alignment horizontal="left" vertical="top" wrapText="1"/>
    </xf>
    <xf numFmtId="0" fontId="1" fillId="2" borderId="1" xfId="1" applyBorder="1" applyAlignment="1">
      <alignment horizontal="left" vertical="top" wrapText="1"/>
    </xf>
    <xf numFmtId="0" fontId="4" fillId="3" borderId="1" xfId="2" applyFont="1" applyBorder="1" applyAlignment="1">
      <alignment horizontal="center"/>
    </xf>
  </cellXfs>
  <cellStyles count="3">
    <cellStyle name="40% - Colore 1" xfId="1" builtinId="31"/>
    <cellStyle name="Colore 4" xfId="2" builtinId="41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</xdr:rowOff>
    </xdr:from>
    <xdr:to>
      <xdr:col>6</xdr:col>
      <xdr:colOff>68580</xdr:colOff>
      <xdr:row>17</xdr:row>
      <xdr:rowOff>21918</xdr:rowOff>
    </xdr:to>
    <xdr:pic>
      <xdr:nvPicPr>
        <xdr:cNvPr id="2" name="Immagin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36"/>
        <a:stretch/>
      </xdr:blipFill>
      <xdr:spPr bwMode="auto">
        <a:xfrm>
          <a:off x="220980" y="548641"/>
          <a:ext cx="3116580" cy="2932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312420</xdr:colOff>
      <xdr:row>2</xdr:row>
      <xdr:rowOff>91440</xdr:rowOff>
    </xdr:from>
    <xdr:to>
      <xdr:col>5</xdr:col>
      <xdr:colOff>571500</xdr:colOff>
      <xdr:row>17</xdr:row>
      <xdr:rowOff>61722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02920"/>
          <a:ext cx="2697480" cy="3102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3</xdr:row>
      <xdr:rowOff>2528</xdr:rowOff>
    </xdr:from>
    <xdr:to>
      <xdr:col>6</xdr:col>
      <xdr:colOff>121920</xdr:colOff>
      <xdr:row>17</xdr:row>
      <xdr:rowOff>30480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" y="596888"/>
          <a:ext cx="3040380" cy="2938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2</xdr:row>
      <xdr:rowOff>137160</xdr:rowOff>
    </xdr:from>
    <xdr:to>
      <xdr:col>13</xdr:col>
      <xdr:colOff>449580</xdr:colOff>
      <xdr:row>8</xdr:row>
      <xdr:rowOff>26126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502920"/>
          <a:ext cx="8092440" cy="986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563880</xdr:colOff>
      <xdr:row>8</xdr:row>
      <xdr:rowOff>83040</xdr:rowOff>
    </xdr:from>
    <xdr:to>
      <xdr:col>13</xdr:col>
      <xdr:colOff>480060</xdr:colOff>
      <xdr:row>13</xdr:row>
      <xdr:rowOff>7619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1546080"/>
          <a:ext cx="7840980" cy="838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"/>
  <sheetViews>
    <sheetView tabSelected="1" workbookViewId="0">
      <selection activeCell="B26" sqref="B26"/>
    </sheetView>
  </sheetViews>
  <sheetFormatPr defaultColWidth="0" defaultRowHeight="14.4" x14ac:dyDescent="0.3"/>
  <cols>
    <col min="1" max="1" width="3.21875" style="1" customWidth="1"/>
    <col min="2" max="7" width="8.88671875" style="1" customWidth="1"/>
    <col min="8" max="11" width="17.44140625" style="1" customWidth="1"/>
    <col min="12" max="12" width="8.88671875" style="1" customWidth="1"/>
    <col min="13" max="16384" width="8.88671875" style="1" hidden="1"/>
  </cols>
  <sheetData>
    <row r="2" spans="2:11" ht="18" x14ac:dyDescent="0.35">
      <c r="B2" s="16" t="s">
        <v>20</v>
      </c>
      <c r="C2" s="16"/>
      <c r="D2" s="16"/>
      <c r="E2" s="16"/>
      <c r="F2" s="16"/>
      <c r="G2" s="16"/>
      <c r="H2" s="16"/>
      <c r="I2" s="16"/>
      <c r="J2" s="16"/>
      <c r="K2" s="16"/>
    </row>
    <row r="5" spans="2:11" ht="28.8" x14ac:dyDescent="0.3">
      <c r="H5" s="2" t="s">
        <v>0</v>
      </c>
      <c r="I5" s="2" t="s">
        <v>1</v>
      </c>
      <c r="J5" s="2" t="s">
        <v>8</v>
      </c>
      <c r="K5" s="6"/>
    </row>
    <row r="6" spans="2:11" x14ac:dyDescent="0.3">
      <c r="H6" s="4" t="s">
        <v>2</v>
      </c>
      <c r="I6" s="3">
        <v>120</v>
      </c>
      <c r="J6" s="3">
        <v>0</v>
      </c>
      <c r="K6" s="6"/>
    </row>
    <row r="7" spans="2:11" x14ac:dyDescent="0.3">
      <c r="H7" s="4" t="s">
        <v>6</v>
      </c>
      <c r="I7" s="3">
        <v>80</v>
      </c>
      <c r="J7" s="3">
        <v>0</v>
      </c>
      <c r="K7" s="6"/>
    </row>
    <row r="8" spans="2:11" x14ac:dyDescent="0.3">
      <c r="H8" s="4" t="s">
        <v>3</v>
      </c>
      <c r="I8" s="3">
        <v>120</v>
      </c>
      <c r="J8" s="3">
        <v>3</v>
      </c>
      <c r="K8" s="6"/>
    </row>
    <row r="9" spans="2:11" x14ac:dyDescent="0.3">
      <c r="H9" s="4" t="s">
        <v>7</v>
      </c>
      <c r="I9" s="3">
        <v>80</v>
      </c>
      <c r="J9" s="3">
        <v>3</v>
      </c>
      <c r="K9" s="6"/>
    </row>
    <row r="10" spans="2:11" x14ac:dyDescent="0.3">
      <c r="H10" s="4" t="s">
        <v>4</v>
      </c>
      <c r="I10" s="3">
        <v>120</v>
      </c>
      <c r="J10" s="3">
        <v>6</v>
      </c>
      <c r="K10" s="6"/>
    </row>
    <row r="11" spans="2:11" x14ac:dyDescent="0.3">
      <c r="H11" s="4" t="s">
        <v>5</v>
      </c>
      <c r="I11" s="3">
        <v>80</v>
      </c>
      <c r="J11" s="3">
        <v>6</v>
      </c>
      <c r="K11" s="6"/>
    </row>
    <row r="12" spans="2:11" x14ac:dyDescent="0.3">
      <c r="H12" s="4" t="s">
        <v>12</v>
      </c>
      <c r="I12" s="4">
        <f>SUM(I6:I11)</f>
        <v>600</v>
      </c>
      <c r="J12" s="4">
        <f>SUM(J6:J11)</f>
        <v>18</v>
      </c>
      <c r="K12" s="6"/>
    </row>
    <row r="14" spans="2:11" ht="27.6" customHeight="1" x14ac:dyDescent="0.3">
      <c r="H14" s="12" t="s">
        <v>10</v>
      </c>
      <c r="I14" s="12"/>
      <c r="J14" s="5">
        <v>1000</v>
      </c>
      <c r="K14" s="8"/>
    </row>
    <row r="16" spans="2:11" x14ac:dyDescent="0.3">
      <c r="H16" s="13" t="s">
        <v>11</v>
      </c>
      <c r="I16" s="13"/>
      <c r="J16" s="13"/>
      <c r="K16" s="13"/>
    </row>
    <row r="17" spans="2:11" x14ac:dyDescent="0.3">
      <c r="H17" s="2" t="s">
        <v>0</v>
      </c>
      <c r="I17" s="9" t="s">
        <v>13</v>
      </c>
      <c r="J17" s="9" t="s">
        <v>14</v>
      </c>
      <c r="K17" s="7" t="s">
        <v>9</v>
      </c>
    </row>
    <row r="18" spans="2:11" x14ac:dyDescent="0.3">
      <c r="H18" s="4" t="s">
        <v>2</v>
      </c>
      <c r="I18" s="3"/>
      <c r="J18" s="3"/>
      <c r="K18" s="10">
        <f>I18+J18</f>
        <v>0</v>
      </c>
    </row>
    <row r="19" spans="2:11" x14ac:dyDescent="0.3">
      <c r="B19" s="14" t="s">
        <v>19</v>
      </c>
      <c r="C19" s="15"/>
      <c r="D19" s="15"/>
      <c r="E19" s="15"/>
      <c r="F19" s="15"/>
      <c r="H19" s="4" t="s">
        <v>6</v>
      </c>
      <c r="I19" s="3"/>
      <c r="J19" s="3"/>
      <c r="K19" s="10">
        <f t="shared" ref="K19:K23" si="0">I19+J19</f>
        <v>0</v>
      </c>
    </row>
    <row r="20" spans="2:11" x14ac:dyDescent="0.3">
      <c r="B20" s="15"/>
      <c r="C20" s="15"/>
      <c r="D20" s="15"/>
      <c r="E20" s="15"/>
      <c r="F20" s="15"/>
      <c r="H20" s="4" t="s">
        <v>3</v>
      </c>
      <c r="I20" s="10">
        <f>$J$14*0.5*I8/SUM($I$8:$I$11)</f>
        <v>150</v>
      </c>
      <c r="J20" s="10">
        <f>$J$14*0.5*J8/SUM($J$8:$J$11)</f>
        <v>83.333333333333329</v>
      </c>
      <c r="K20" s="10">
        <f t="shared" si="0"/>
        <v>233.33333333333331</v>
      </c>
    </row>
    <row r="21" spans="2:11" x14ac:dyDescent="0.3">
      <c r="B21" s="15"/>
      <c r="C21" s="15"/>
      <c r="D21" s="15"/>
      <c r="E21" s="15"/>
      <c r="F21" s="15"/>
      <c r="H21" s="4" t="s">
        <v>7</v>
      </c>
      <c r="I21" s="10">
        <f t="shared" ref="I21:I23" si="1">$J$14*0.5*I9/SUM($I$8:$I$11)</f>
        <v>100</v>
      </c>
      <c r="J21" s="10">
        <f t="shared" ref="J21:J23" si="2">$J$14*0.5*J9/SUM($J$8:$J$11)</f>
        <v>83.333333333333329</v>
      </c>
      <c r="K21" s="10">
        <f t="shared" si="0"/>
        <v>183.33333333333331</v>
      </c>
    </row>
    <row r="22" spans="2:11" x14ac:dyDescent="0.3">
      <c r="B22" s="15"/>
      <c r="C22" s="15"/>
      <c r="D22" s="15"/>
      <c r="E22" s="15"/>
      <c r="F22" s="15"/>
      <c r="H22" s="4" t="s">
        <v>4</v>
      </c>
      <c r="I22" s="10">
        <f t="shared" si="1"/>
        <v>150</v>
      </c>
      <c r="J22" s="10">
        <f t="shared" si="2"/>
        <v>166.66666666666666</v>
      </c>
      <c r="K22" s="10">
        <f t="shared" si="0"/>
        <v>316.66666666666663</v>
      </c>
    </row>
    <row r="23" spans="2:11" x14ac:dyDescent="0.3">
      <c r="B23" s="15"/>
      <c r="C23" s="15"/>
      <c r="D23" s="15"/>
      <c r="E23" s="15"/>
      <c r="F23" s="15"/>
      <c r="H23" s="4" t="s">
        <v>5</v>
      </c>
      <c r="I23" s="10">
        <f t="shared" si="1"/>
        <v>100</v>
      </c>
      <c r="J23" s="10">
        <f t="shared" si="2"/>
        <v>166.66666666666666</v>
      </c>
      <c r="K23" s="10">
        <f t="shared" si="0"/>
        <v>266.66666666666663</v>
      </c>
    </row>
    <row r="24" spans="2:11" x14ac:dyDescent="0.3">
      <c r="B24" s="15"/>
      <c r="C24" s="15"/>
      <c r="D24" s="15"/>
      <c r="E24" s="15"/>
      <c r="F24" s="15"/>
      <c r="H24" s="4" t="s">
        <v>12</v>
      </c>
      <c r="I24" s="4">
        <f>SUM(I18:I23)</f>
        <v>500</v>
      </c>
      <c r="J24" s="4">
        <f>SUM(J18:J23)</f>
        <v>500</v>
      </c>
      <c r="K24" s="11">
        <f>SUM(K18:K23)</f>
        <v>999.99999999999989</v>
      </c>
    </row>
  </sheetData>
  <mergeCells count="4">
    <mergeCell ref="H14:I14"/>
    <mergeCell ref="H16:K16"/>
    <mergeCell ref="B19:F24"/>
    <mergeCell ref="B2:K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27"/>
  <sheetViews>
    <sheetView topLeftCell="A4" workbookViewId="0">
      <selection activeCell="K28" sqref="K28"/>
    </sheetView>
  </sheetViews>
  <sheetFormatPr defaultColWidth="0" defaultRowHeight="14.4" x14ac:dyDescent="0.3"/>
  <cols>
    <col min="1" max="1" width="3.21875" style="1" customWidth="1"/>
    <col min="2" max="7" width="8.88671875" style="1" customWidth="1"/>
    <col min="8" max="11" width="17.44140625" style="1" customWidth="1"/>
    <col min="12" max="12" width="8.88671875" style="1" customWidth="1"/>
    <col min="13" max="16384" width="8.88671875" style="1" hidden="1"/>
  </cols>
  <sheetData>
    <row r="2" spans="2:11" ht="18" x14ac:dyDescent="0.35">
      <c r="B2" s="16" t="s">
        <v>21</v>
      </c>
      <c r="C2" s="16"/>
      <c r="D2" s="16"/>
      <c r="E2" s="16"/>
      <c r="F2" s="16"/>
      <c r="G2" s="16"/>
      <c r="H2" s="16"/>
      <c r="I2" s="16"/>
      <c r="J2" s="16"/>
      <c r="K2" s="16"/>
    </row>
    <row r="5" spans="2:11" ht="28.8" x14ac:dyDescent="0.3">
      <c r="H5" s="2" t="s">
        <v>0</v>
      </c>
      <c r="I5" s="2" t="s">
        <v>1</v>
      </c>
      <c r="J5" s="2" t="s">
        <v>8</v>
      </c>
      <c r="K5" s="6"/>
    </row>
    <row r="6" spans="2:11" x14ac:dyDescent="0.3">
      <c r="H6" s="4" t="s">
        <v>2</v>
      </c>
      <c r="I6" s="3">
        <v>120</v>
      </c>
      <c r="J6" s="3">
        <v>0</v>
      </c>
      <c r="K6" s="6"/>
    </row>
    <row r="7" spans="2:11" x14ac:dyDescent="0.3">
      <c r="H7" s="4" t="s">
        <v>6</v>
      </c>
      <c r="I7" s="3">
        <v>80</v>
      </c>
      <c r="J7" s="3">
        <v>0</v>
      </c>
      <c r="K7" s="6"/>
    </row>
    <row r="8" spans="2:11" x14ac:dyDescent="0.3">
      <c r="H8" s="4" t="s">
        <v>3</v>
      </c>
      <c r="I8" s="3">
        <v>120</v>
      </c>
      <c r="J8" s="3">
        <v>3</v>
      </c>
      <c r="K8" s="6"/>
    </row>
    <row r="9" spans="2:11" x14ac:dyDescent="0.3">
      <c r="H9" s="4" t="s">
        <v>7</v>
      </c>
      <c r="I9" s="3">
        <v>80</v>
      </c>
      <c r="J9" s="3">
        <v>3</v>
      </c>
      <c r="K9" s="6"/>
    </row>
    <row r="10" spans="2:11" x14ac:dyDescent="0.3">
      <c r="H10" s="4" t="s">
        <v>4</v>
      </c>
      <c r="I10" s="3">
        <v>120</v>
      </c>
      <c r="J10" s="3">
        <v>6</v>
      </c>
      <c r="K10" s="6"/>
    </row>
    <row r="11" spans="2:11" x14ac:dyDescent="0.3">
      <c r="H11" s="4" t="s">
        <v>5</v>
      </c>
      <c r="I11" s="3">
        <v>80</v>
      </c>
      <c r="J11" s="3">
        <v>6</v>
      </c>
      <c r="K11" s="6"/>
    </row>
    <row r="12" spans="2:11" x14ac:dyDescent="0.3">
      <c r="H12" s="4" t="s">
        <v>15</v>
      </c>
      <c r="I12" s="3">
        <v>5</v>
      </c>
      <c r="J12" s="3">
        <v>3</v>
      </c>
      <c r="K12" s="6"/>
    </row>
    <row r="13" spans="2:11" x14ac:dyDescent="0.3">
      <c r="H13" s="4" t="s">
        <v>16</v>
      </c>
      <c r="I13" s="3">
        <v>10</v>
      </c>
      <c r="J13" s="3">
        <v>3</v>
      </c>
    </row>
    <row r="14" spans="2:11" x14ac:dyDescent="0.3">
      <c r="H14" s="4" t="s">
        <v>12</v>
      </c>
      <c r="I14" s="4">
        <f>SUM(I6:I13)</f>
        <v>615</v>
      </c>
      <c r="J14" s="4">
        <f>SUM(J6:J13)</f>
        <v>24</v>
      </c>
    </row>
    <row r="17" spans="2:11" ht="30.6" customHeight="1" x14ac:dyDescent="0.3">
      <c r="H17" s="12" t="s">
        <v>10</v>
      </c>
      <c r="I17" s="12"/>
      <c r="J17" s="5">
        <v>1000</v>
      </c>
      <c r="K17" s="8"/>
    </row>
    <row r="19" spans="2:11" x14ac:dyDescent="0.3">
      <c r="B19" s="14" t="s">
        <v>18</v>
      </c>
      <c r="C19" s="15"/>
      <c r="D19" s="15"/>
      <c r="E19" s="15"/>
      <c r="F19" s="15"/>
      <c r="H19" s="13" t="s">
        <v>11</v>
      </c>
      <c r="I19" s="13"/>
      <c r="J19" s="13"/>
      <c r="K19" s="13"/>
    </row>
    <row r="20" spans="2:11" x14ac:dyDescent="0.3">
      <c r="B20" s="15"/>
      <c r="C20" s="15"/>
      <c r="D20" s="15"/>
      <c r="E20" s="15"/>
      <c r="F20" s="15"/>
      <c r="H20" s="2" t="s">
        <v>0</v>
      </c>
      <c r="I20" s="9" t="s">
        <v>13</v>
      </c>
      <c r="J20" s="9" t="s">
        <v>14</v>
      </c>
      <c r="K20" s="7" t="s">
        <v>9</v>
      </c>
    </row>
    <row r="21" spans="2:11" x14ac:dyDescent="0.3">
      <c r="B21" s="15"/>
      <c r="C21" s="15"/>
      <c r="D21" s="15"/>
      <c r="E21" s="15"/>
      <c r="F21" s="15"/>
      <c r="H21" s="4" t="s">
        <v>2</v>
      </c>
      <c r="I21" s="10">
        <f>$J$17*0.5*I12/SUM($I$8:$I$13)</f>
        <v>6.024096385542169</v>
      </c>
      <c r="J21" s="10">
        <f>$J$17*0.5*J12/SUM($J$8:$J$13)</f>
        <v>62.5</v>
      </c>
      <c r="K21" s="10">
        <f>I21+J21</f>
        <v>68.524096385542165</v>
      </c>
    </row>
    <row r="22" spans="2:11" x14ac:dyDescent="0.3">
      <c r="B22" s="15"/>
      <c r="C22" s="15"/>
      <c r="D22" s="15"/>
      <c r="E22" s="15"/>
      <c r="F22" s="15"/>
      <c r="H22" s="4" t="s">
        <v>6</v>
      </c>
      <c r="I22" s="10"/>
      <c r="J22" s="10"/>
      <c r="K22" s="10">
        <f t="shared" ref="K22:K26" si="0">I22+J22</f>
        <v>0</v>
      </c>
    </row>
    <row r="23" spans="2:11" x14ac:dyDescent="0.3">
      <c r="B23" s="15"/>
      <c r="C23" s="15"/>
      <c r="D23" s="15"/>
      <c r="E23" s="15"/>
      <c r="F23" s="15"/>
      <c r="H23" s="4" t="s">
        <v>3</v>
      </c>
      <c r="I23" s="10">
        <f>$J$17*0.5*I8/SUM($I$8:$I$13)</f>
        <v>144.57831325301206</v>
      </c>
      <c r="J23" s="10">
        <f>$J$17*0.5*J8/SUM($J$8:$J$13)</f>
        <v>62.5</v>
      </c>
      <c r="K23" s="10">
        <f t="shared" si="0"/>
        <v>207.07831325301206</v>
      </c>
    </row>
    <row r="24" spans="2:11" x14ac:dyDescent="0.3">
      <c r="B24" s="15"/>
      <c r="C24" s="15"/>
      <c r="D24" s="15"/>
      <c r="E24" s="15"/>
      <c r="F24" s="15"/>
      <c r="H24" s="4" t="s">
        <v>7</v>
      </c>
      <c r="I24" s="10">
        <f t="shared" ref="I24:I26" si="1">$J$17*0.5*I9/SUM($I$8:$I$13)</f>
        <v>96.385542168674704</v>
      </c>
      <c r="J24" s="10">
        <f>$J$17*0.5*J9/SUM($J$8:$J$13)</f>
        <v>62.5</v>
      </c>
      <c r="K24" s="10">
        <f t="shared" si="0"/>
        <v>158.8855421686747</v>
      </c>
    </row>
    <row r="25" spans="2:11" x14ac:dyDescent="0.3">
      <c r="H25" s="4" t="s">
        <v>4</v>
      </c>
      <c r="I25" s="10">
        <f>$J$17*0.5*(I10+I13)/SUM($I$8:$I$13)</f>
        <v>156.62650602409639</v>
      </c>
      <c r="J25" s="10">
        <f>$J$17*0.5*(J10+J13)/SUM($J$8:$J$13)</f>
        <v>187.5</v>
      </c>
      <c r="K25" s="10">
        <f t="shared" si="0"/>
        <v>344.12650602409639</v>
      </c>
    </row>
    <row r="26" spans="2:11" x14ac:dyDescent="0.3">
      <c r="H26" s="4" t="s">
        <v>5</v>
      </c>
      <c r="I26" s="10">
        <f t="shared" si="1"/>
        <v>96.385542168674704</v>
      </c>
      <c r="J26" s="10">
        <f>$J$17*0.5*J11/SUM($J$8:$J$13)</f>
        <v>125</v>
      </c>
      <c r="K26" s="10">
        <f t="shared" si="0"/>
        <v>221.3855421686747</v>
      </c>
    </row>
    <row r="27" spans="2:11" x14ac:dyDescent="0.3">
      <c r="H27" s="4" t="s">
        <v>12</v>
      </c>
      <c r="I27" s="11">
        <f>SUM(I21:I26)</f>
        <v>500.00000000000006</v>
      </c>
      <c r="J27" s="11">
        <f>SUM(J21:J26)</f>
        <v>500</v>
      </c>
      <c r="K27" s="11">
        <f>SUM(K21:K26)</f>
        <v>1000</v>
      </c>
    </row>
  </sheetData>
  <mergeCells count="4">
    <mergeCell ref="B2:K2"/>
    <mergeCell ref="H17:I17"/>
    <mergeCell ref="H19:K19"/>
    <mergeCell ref="B19:F24"/>
  </mergeCells>
  <pageMargins left="0.7" right="0.7" top="0.75" bottom="0.75" header="0.3" footer="0.3"/>
  <pageSetup paperSize="9" orientation="portrait" r:id="rId1"/>
  <ignoredErrors>
    <ignoredError sqref="I25:J25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"/>
  <sheetViews>
    <sheetView workbookViewId="0">
      <selection activeCell="K25" sqref="K25"/>
    </sheetView>
  </sheetViews>
  <sheetFormatPr defaultColWidth="0" defaultRowHeight="14.4" x14ac:dyDescent="0.3"/>
  <cols>
    <col min="1" max="1" width="3.21875" style="1" customWidth="1"/>
    <col min="2" max="7" width="8.88671875" style="1" customWidth="1"/>
    <col min="8" max="11" width="17.44140625" style="1" customWidth="1"/>
    <col min="12" max="12" width="8.88671875" style="1" customWidth="1"/>
    <col min="13" max="16384" width="8.88671875" style="1" hidden="1"/>
  </cols>
  <sheetData>
    <row r="2" spans="2:11" ht="18" x14ac:dyDescent="0.35">
      <c r="B2" s="16" t="s">
        <v>22</v>
      </c>
      <c r="C2" s="16"/>
      <c r="D2" s="16"/>
      <c r="E2" s="16"/>
      <c r="F2" s="16"/>
      <c r="G2" s="16"/>
      <c r="H2" s="16"/>
      <c r="I2" s="16"/>
      <c r="J2" s="16"/>
      <c r="K2" s="16"/>
    </row>
    <row r="5" spans="2:11" ht="28.8" x14ac:dyDescent="0.3">
      <c r="H5" s="2" t="s">
        <v>0</v>
      </c>
      <c r="I5" s="2" t="s">
        <v>1</v>
      </c>
      <c r="J5" s="2" t="s">
        <v>8</v>
      </c>
      <c r="K5" s="6"/>
    </row>
    <row r="6" spans="2:11" x14ac:dyDescent="0.3">
      <c r="H6" s="4" t="s">
        <v>2</v>
      </c>
      <c r="I6" s="3">
        <v>120</v>
      </c>
      <c r="J6" s="3"/>
      <c r="K6" s="6"/>
    </row>
    <row r="7" spans="2:11" x14ac:dyDescent="0.3">
      <c r="H7" s="4" t="s">
        <v>6</v>
      </c>
      <c r="I7" s="3">
        <v>80</v>
      </c>
      <c r="J7" s="3">
        <v>0</v>
      </c>
      <c r="K7" s="6"/>
    </row>
    <row r="8" spans="2:11" x14ac:dyDescent="0.3">
      <c r="H8" s="4" t="s">
        <v>3</v>
      </c>
      <c r="I8" s="3">
        <v>120</v>
      </c>
      <c r="J8" s="3"/>
      <c r="K8" s="6"/>
    </row>
    <row r="9" spans="2:11" x14ac:dyDescent="0.3">
      <c r="H9" s="4" t="s">
        <v>7</v>
      </c>
      <c r="I9" s="3">
        <v>80</v>
      </c>
      <c r="J9" s="3">
        <v>3</v>
      </c>
      <c r="K9" s="6"/>
    </row>
    <row r="10" spans="2:11" x14ac:dyDescent="0.3">
      <c r="H10" s="4" t="s">
        <v>4</v>
      </c>
      <c r="I10" s="3">
        <v>120</v>
      </c>
      <c r="J10" s="3">
        <v>6</v>
      </c>
      <c r="K10" s="6"/>
    </row>
    <row r="11" spans="2:11" x14ac:dyDescent="0.3">
      <c r="H11" s="4" t="s">
        <v>5</v>
      </c>
      <c r="I11" s="3">
        <v>80</v>
      </c>
      <c r="J11" s="3">
        <v>6</v>
      </c>
      <c r="K11" s="6"/>
    </row>
    <row r="12" spans="2:11" x14ac:dyDescent="0.3">
      <c r="H12" s="4" t="s">
        <v>12</v>
      </c>
      <c r="I12" s="4">
        <f>SUM(I6:I11)</f>
        <v>600</v>
      </c>
      <c r="J12" s="4">
        <f>SUM(J6:J11)</f>
        <v>15</v>
      </c>
      <c r="K12" s="6"/>
    </row>
    <row r="14" spans="2:11" ht="27.6" customHeight="1" x14ac:dyDescent="0.3">
      <c r="H14" s="12" t="s">
        <v>10</v>
      </c>
      <c r="I14" s="12"/>
      <c r="J14" s="5">
        <v>1000</v>
      </c>
      <c r="K14" s="8"/>
    </row>
    <row r="16" spans="2:11" x14ac:dyDescent="0.3">
      <c r="H16" s="13" t="s">
        <v>11</v>
      </c>
      <c r="I16" s="13"/>
      <c r="J16" s="13"/>
      <c r="K16" s="13"/>
    </row>
    <row r="17" spans="2:11" x14ac:dyDescent="0.3">
      <c r="H17" s="2" t="s">
        <v>0</v>
      </c>
      <c r="I17" s="9" t="s">
        <v>13</v>
      </c>
      <c r="J17" s="9" t="s">
        <v>14</v>
      </c>
      <c r="K17" s="7" t="s">
        <v>9</v>
      </c>
    </row>
    <row r="18" spans="2:11" x14ac:dyDescent="0.3">
      <c r="H18" s="4" t="s">
        <v>2</v>
      </c>
      <c r="I18" s="3"/>
      <c r="J18" s="3"/>
      <c r="K18" s="10">
        <f>I18+J18</f>
        <v>0</v>
      </c>
    </row>
    <row r="19" spans="2:11" x14ac:dyDescent="0.3">
      <c r="B19" s="14" t="s">
        <v>17</v>
      </c>
      <c r="C19" s="15"/>
      <c r="D19" s="15"/>
      <c r="E19" s="15"/>
      <c r="F19" s="15"/>
      <c r="H19" s="4" t="s">
        <v>6</v>
      </c>
      <c r="I19" s="3"/>
      <c r="J19" s="3"/>
      <c r="K19" s="10">
        <f t="shared" ref="K19:K20" si="0">I19+J19</f>
        <v>0</v>
      </c>
    </row>
    <row r="20" spans="2:11" x14ac:dyDescent="0.3">
      <c r="B20" s="15"/>
      <c r="C20" s="15"/>
      <c r="D20" s="15"/>
      <c r="E20" s="15"/>
      <c r="F20" s="15"/>
      <c r="H20" s="4" t="s">
        <v>3</v>
      </c>
      <c r="I20" s="10"/>
      <c r="J20" s="10"/>
      <c r="K20" s="10">
        <f t="shared" si="0"/>
        <v>0</v>
      </c>
    </row>
    <row r="21" spans="2:11" x14ac:dyDescent="0.3">
      <c r="B21" s="15"/>
      <c r="C21" s="15"/>
      <c r="D21" s="15"/>
      <c r="E21" s="15"/>
      <c r="F21" s="15"/>
      <c r="H21" s="4" t="s">
        <v>7</v>
      </c>
      <c r="I21" s="10">
        <f>$J$14*0.5*I9/SUM($I$9:$I$11)</f>
        <v>142.85714285714286</v>
      </c>
      <c r="J21" s="10">
        <f>$J$14*0.5*J9/SUM($J$9:$J$11)</f>
        <v>100</v>
      </c>
      <c r="K21" s="10">
        <f>I21+J21</f>
        <v>242.85714285714286</v>
      </c>
    </row>
    <row r="22" spans="2:11" x14ac:dyDescent="0.3">
      <c r="B22" s="15"/>
      <c r="C22" s="15"/>
      <c r="D22" s="15"/>
      <c r="E22" s="15"/>
      <c r="F22" s="15"/>
      <c r="H22" s="4" t="s">
        <v>4</v>
      </c>
      <c r="I22" s="10">
        <f>$J$14*0.5*I10/SUM($I$9:$I$11)</f>
        <v>214.28571428571428</v>
      </c>
      <c r="J22" s="10">
        <f t="shared" ref="J22" si="1">$J$14*0.5*J10/SUM($J$9:$J$11)</f>
        <v>200</v>
      </c>
      <c r="K22" s="10">
        <f>I22+J22</f>
        <v>414.28571428571428</v>
      </c>
    </row>
    <row r="23" spans="2:11" x14ac:dyDescent="0.3">
      <c r="B23" s="15"/>
      <c r="C23" s="15"/>
      <c r="D23" s="15"/>
      <c r="E23" s="15"/>
      <c r="F23" s="15"/>
      <c r="H23" s="4" t="s">
        <v>5</v>
      </c>
      <c r="I23" s="10">
        <f t="shared" ref="I23" si="2">$J$14*0.5*I11/SUM($I$9:$I$11)</f>
        <v>142.85714285714286</v>
      </c>
      <c r="J23" s="10">
        <f>$J$14*0.5*J11/SUM($J$9:$J$11)</f>
        <v>200</v>
      </c>
      <c r="K23" s="10">
        <f>I23+J23</f>
        <v>342.85714285714289</v>
      </c>
    </row>
    <row r="24" spans="2:11" x14ac:dyDescent="0.3">
      <c r="B24" s="15"/>
      <c r="C24" s="15"/>
      <c r="D24" s="15"/>
      <c r="E24" s="15"/>
      <c r="F24" s="15"/>
      <c r="H24" s="4" t="s">
        <v>12</v>
      </c>
      <c r="I24" s="4">
        <f>SUM(I18:I23)</f>
        <v>500</v>
      </c>
      <c r="J24" s="4">
        <f>SUM(J18:J23)</f>
        <v>500</v>
      </c>
      <c r="K24" s="11">
        <f>SUM(K18:K23)</f>
        <v>1000</v>
      </c>
    </row>
  </sheetData>
  <mergeCells count="4">
    <mergeCell ref="B2:K2"/>
    <mergeCell ref="H14:I14"/>
    <mergeCell ref="H16:K16"/>
    <mergeCell ref="B19:F2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defaultRowHeight="14.4" x14ac:dyDescent="0.3"/>
  <cols>
    <col min="1" max="16384" width="8.88671875" style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Caso 1</vt:lpstr>
      <vt:lpstr>Caso 2</vt:lpstr>
      <vt:lpstr>Caso 3</vt:lpstr>
      <vt:lpstr>Estratto 11300-5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2016-06-30T13:30:38Z</dcterms:modified>
</cp:coreProperties>
</file>